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8960" windowHeight="11325"/>
  </bookViews>
  <sheets>
    <sheet name="Schedule" sheetId="4" r:id="rId1"/>
  </sheets>
  <definedNames>
    <definedName name="_xlnm.Print_Titles" localSheetId="0">Schedule!$4:$4</definedName>
  </definedNames>
  <calcPr calcId="124519"/>
</workbook>
</file>

<file path=xl/calcChain.xml><?xml version="1.0" encoding="utf-8"?>
<calcChain xmlns="http://schemas.openxmlformats.org/spreadsheetml/2006/main">
  <c r="I62" i="4"/>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63" l="1"/>
  <c r="I64" s="1"/>
  <c r="I65" s="1"/>
</calcChain>
</file>

<file path=xl/sharedStrings.xml><?xml version="1.0" encoding="utf-8"?>
<sst xmlns="http://schemas.openxmlformats.org/spreadsheetml/2006/main" count="305" uniqueCount="137">
  <si>
    <t xml:space="preserve"> SCHEDULE</t>
  </si>
  <si>
    <t>Sl No</t>
  </si>
  <si>
    <t>Estimate Quantity</t>
  </si>
  <si>
    <t>Description of item</t>
  </si>
  <si>
    <t>Work Type</t>
  </si>
  <si>
    <t>Item Short Description</t>
  </si>
  <si>
    <t>APSS / Month Cl.NumberSSR 11 &amp; 12</t>
  </si>
  <si>
    <t xml:space="preserve">Rate (INR) </t>
  </si>
  <si>
    <t>UOM</t>
  </si>
  <si>
    <t>Survey line&amp;cabl inc peg mark,tree clear&amp;trail pits</t>
  </si>
  <si>
    <t>Elect</t>
  </si>
  <si>
    <t>Labour</t>
  </si>
  <si>
    <t>SWR22092</t>
  </si>
  <si>
    <t>KM</t>
  </si>
  <si>
    <t>Loading of 11KV/33KV XLPE UG Cable Drums for all sizes</t>
  </si>
  <si>
    <t>SWR11230</t>
  </si>
  <si>
    <t>DR</t>
  </si>
  <si>
    <t>EA</t>
  </si>
  <si>
    <t>Un loading of 11KV/33KV XLPE UG Cable Drum for all sizes</t>
  </si>
  <si>
    <t>SWR11231</t>
  </si>
  <si>
    <t>SWR11980</t>
  </si>
  <si>
    <t>M</t>
  </si>
  <si>
    <t>SWR10988</t>
  </si>
  <si>
    <t>Supply</t>
  </si>
  <si>
    <t>SWR25089</t>
  </si>
  <si>
    <t>Making of 33KV 3X400Sq.mm XLPE UG Cable Straight through joints</t>
  </si>
  <si>
    <t>SWR10382</t>
  </si>
  <si>
    <t>Supply of 6" B class GI pipe 150 NB GI Pipe 4.85 mm thickness, 19.2 KG/Mtr</t>
  </si>
  <si>
    <t>SMR40081</t>
  </si>
  <si>
    <t xml:space="preserve">supply of 6" DWC pipe </t>
  </si>
  <si>
    <t>SMR11610</t>
  </si>
  <si>
    <t>Making of 33KV 3X400Sq.mm XLPE UG Cable  Outdoor/Indoor End Termination</t>
  </si>
  <si>
    <t>SWR10387</t>
  </si>
  <si>
    <t xml:space="preserve">Raising of double run 33KV 3x400sqmm UG  cable on already erected support with wooden / MS clamps and connecting it to over head line with cable jumpers including cost of required wooden cleats, lugs and bolts and nuts through GI pipe (excluding the cost of GI pipe) </t>
  </si>
  <si>
    <t>SWR12004</t>
  </si>
  <si>
    <t>Consultation charges for providing traffic diversions and meeting other exegencies for execution of work during late night hours and wee hours.</t>
  </si>
  <si>
    <t>SWR21903</t>
  </si>
  <si>
    <t>LOADING of MS Channel,Angles,Flats&amp;Rods</t>
  </si>
  <si>
    <t>SWR10206</t>
  </si>
  <si>
    <t>TO</t>
  </si>
  <si>
    <t>UNLOADING of MS Channel,Angles,Flats&amp;Rod</t>
  </si>
  <si>
    <t>SWR10524</t>
  </si>
  <si>
    <t>M3</t>
  </si>
  <si>
    <t>Transport of iron materials such as R.S. Joists, Rail Poles, fabricated supports, steel, iron, flat, M.S. Channels etc., by lorries. (excluding of loading &amp; unloading ) Above 10 Km and upto 20 Km</t>
  </si>
  <si>
    <t>SWR10356</t>
  </si>
  <si>
    <t>Loading of R.S. Joists 175 x 85 mm</t>
  </si>
  <si>
    <t>SWR10204</t>
  </si>
  <si>
    <t>SWR10132</t>
  </si>
  <si>
    <t>Un loading of R.S. Joists 175 x 85 mm</t>
  </si>
  <si>
    <t>SWR10522</t>
  </si>
  <si>
    <t>Fabrication of 175x85/150x75mm RS joist pieces upto 12.5meters length by welding joint together by means of 50x6mm flat and MS channel on either side including the cost of consumable.</t>
  </si>
  <si>
    <t>SWR10642</t>
  </si>
  <si>
    <t>Painting of R.S Joist,Box poles including cross arms and clamps with one coat of red oxid and two coats of Al.paint including cost of paint and consumables</t>
  </si>
  <si>
    <t>SWR10640</t>
  </si>
  <si>
    <t>SWR11040</t>
  </si>
  <si>
    <t>Fabrication and connecting of M.S./ G.I. Flat 50x6mm to risers from earth mat to structures, equipment, marshalling boxes, electrical panels, PLCC panels, fencing posts etc.</t>
  </si>
  <si>
    <t>SWR10919</t>
  </si>
  <si>
    <t>RMT</t>
  </si>
  <si>
    <t>Mass concreting of supports erected with CC (1:4:8) using 40 mm, HB G metal including the cost of metal, sand,Cement and curing etc-Including the cost of cement</t>
  </si>
  <si>
    <t>Coping of 1.5'x1.5'x1 with 1:8 slope Using form boxes(0.031Cumt.)</t>
  </si>
  <si>
    <t>SWR11890</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</si>
  <si>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</si>
  <si>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SWR10869</t>
  </si>
  <si>
    <t>Supply of CI eath pipe with 80mm dia,2.75 M Length</t>
  </si>
  <si>
    <t>SMR11483</t>
  </si>
  <si>
    <t>Providing of earthing with excavation of earth pit (0.6 x0.6x2.4 Mts.) duly filling with bentonite, earth , running of earth wire etc., complete, including cost of bentonite and excluding cost of RCC collar of size 0.75M dia x 0.5 M height</t>
  </si>
  <si>
    <t>SWR10357</t>
  </si>
  <si>
    <t>Providing of RCC Collar guarding to the existing earth pits with damaged masonry including dismantling and removing of existing masonry and fixing the RCC collar of 0.60 M dia X 0.50M height</t>
  </si>
  <si>
    <t>SWR10359</t>
  </si>
  <si>
    <t>KG</t>
  </si>
  <si>
    <t>SET</t>
  </si>
  <si>
    <t>Supply of GI Bolts &amp; Nuts etc</t>
  </si>
  <si>
    <t>SMR11488</t>
  </si>
  <si>
    <t xml:space="preserve">Loading of 33KV 800 Amps AB Switch </t>
  </si>
  <si>
    <t>Un loading of 33KV 800 Amps AB Switch</t>
  </si>
  <si>
    <t>Erection of 33 KV AB Switch including alignment and earthing</t>
  </si>
  <si>
    <t xml:space="preserve">Making of coil earthing pole with 8mm GI wireNut&amp;Bolts for AB Switch </t>
  </si>
  <si>
    <t>Painting of operating rods of 33kV, 11kV AB switches with post office red colour (including cost of paint)</t>
  </si>
  <si>
    <t xml:space="preserve">Loading of 33 KV, 10 KA LAs Station type </t>
  </si>
  <si>
    <t xml:space="preserve">Un loading of 33 KV, 10 KA LAs Station type </t>
  </si>
  <si>
    <t>Erection of 33 KV LAS station/Line type including earthing</t>
  </si>
  <si>
    <t>Painting of feeder name on support including cost of paint</t>
  </si>
  <si>
    <t>SWR11865</t>
  </si>
  <si>
    <t>SWR11276</t>
  </si>
  <si>
    <t>SWR10239</t>
  </si>
  <si>
    <t>SWR10557</t>
  </si>
  <si>
    <t>SWR10392</t>
  </si>
  <si>
    <t>SWR12331</t>
  </si>
  <si>
    <t>SWR10881</t>
  </si>
  <si>
    <t>SWR10266</t>
  </si>
  <si>
    <t>SWR10584</t>
  </si>
  <si>
    <t>SWR10396</t>
  </si>
  <si>
    <t>SWR12101</t>
  </si>
  <si>
    <r>
      <t>Erection of pole in position, aligning and setting to work, fixing of cross arms and top clamps, earthing of supports, back filling with earth and stones properly ramming including transport of materials from road side to location excluding pit excavation and concreting -</t>
    </r>
    <r>
      <rPr>
        <b/>
        <sz val="12"/>
        <rFont val="Times New Roman"/>
        <family val="1"/>
      </rPr>
      <t xml:space="preserve"> Erection of 33KV DP Structure with 175x85/150x75mm RS joist</t>
    </r>
  </si>
  <si>
    <t>Transport of conductor drums, cable drums, fragile material such as kiosks, VCBs,control panels, current transformers, boosters, lightning arrestors, insulators,transformers, meters (which are less in weight and occupy more space) (excluding of loading unloading)-  Above 10 Km and upto 20 Km with Lorry for each trip</t>
  </si>
  <si>
    <t>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removing the debris from the site inluding the cost of lead and liftetc - (Second cable laying cost not Included) depth of the trench LT-0.85 mts, 11 KV-1.05Mtrs &amp;33 KV - 1.20 mtrs.- Along the CC / BT multi layer road requiring compressor - 33 KV 3x400 Sqmm Cable</t>
  </si>
  <si>
    <t>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removing the debris from the site inluding the cost of lead and liftetc.. (Second cable laying cost not Included) depth of the trench LT-0.85 mts, 11 KV-1.05Mtrs &amp;33 KV - 1.20 mtrs.-.Across the CC/ BT road crossing multi layer road requiring compressor (excluding the cost of Hume pipe)-33 KV 3x400 Sqmm Cable</t>
  </si>
  <si>
    <t>SWR11988</t>
  </si>
  <si>
    <t xml:space="preserve">Excavation of pits in hard rock not requiring blasting. (In hard murram / rock boulders) - 11 Mtrs PSCC Poles/ Box poles 0.75 M x 0.9 M x 1.95 M </t>
  </si>
  <si>
    <r>
      <t xml:space="preserve">Erection of pole in position, aligning and setting to work, fixing of cross arms and top clamps, earthing of supports, back filling with earth and stones properly ramming including transport of materials from road side to location excluding pit excavation - </t>
    </r>
    <r>
      <rPr>
        <b/>
        <sz val="12"/>
        <color theme="1"/>
        <rFont val="Times New Roman"/>
        <family val="1"/>
      </rPr>
      <t>Box pole 9/10/11 Mtr</t>
    </r>
  </si>
  <si>
    <t>SWR11266</t>
  </si>
  <si>
    <t>Supply of GI Flat 25X3 mm</t>
  </si>
  <si>
    <t>SMR11485</t>
  </si>
  <si>
    <t>Running of GI eartn flat of size 25X3mm from all metallic parts of channels, AB Switch, HG fuse set, DTr neutral and LT Distribution box and inter connection of earth pits etc complete</t>
  </si>
  <si>
    <t>SWR12125</t>
  </si>
  <si>
    <t>Laying of 33&amp;11KV UG cable by HDD method with casing HDPE pipe of 160mm PN4 PE 80 as per IS4984</t>
  </si>
  <si>
    <t>Laying of 2nd Cable in Excavated Trench</t>
  </si>
  <si>
    <r>
      <t xml:space="preserve">Excavation &amp; laying of UG Cable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depth of the trench LT-0.85 mts, 11 KV-1.05Mtrs &amp;33 KV - 1.20 mtrs.- </t>
    </r>
    <r>
      <rPr>
        <b/>
        <sz val="12"/>
        <rFont val="Times New Roman"/>
        <family val="1"/>
      </rPr>
      <t>Along the CC / BT multi layer road requiring compressor - 33 KV 3x400 Sqmm Cable</t>
    </r>
  </si>
  <si>
    <t xml:space="preserve">Raising of Single run 33KV 3x400sqmm UG  cable on already erected support with wooden / MS clamps and connecting it to over head line with cable jumpers including cost of required wooden cleats, lugs and bolts and nuts through GI pipe (excluding the cost of GI pipe) </t>
  </si>
  <si>
    <t>Construction of plinth for 3way RMUs etc</t>
  </si>
  <si>
    <t>Erection of 33KV 3 Way RMU</t>
  </si>
  <si>
    <t>Supply of CI eath pipe with 50mm dia,2.0 M Length</t>
  </si>
  <si>
    <t xml:space="preserve">Raising of Single run 33kV 1x400 Sqmm Cu cable on already erected support with wooden / MS clamps and connecting it to over head line with cable jumpers including cost of required wooden cleats, lugs and bolts and nuts through GI pipe (excluding the cost of GI pipe) </t>
  </si>
  <si>
    <t>Instalation of 33KV 1Cx400Sqmm PlugTerminationKit</t>
  </si>
  <si>
    <t>Supply of 33KV 1Cx400Sqmm PlugTerminationKit</t>
  </si>
  <si>
    <t>Supply of 33KV 1Cx400Sqmm O/d Cb End Kit</t>
  </si>
  <si>
    <t>Instalation of 33KV 1Cx400Sqmm O/d Cb End Kit</t>
  </si>
  <si>
    <t>SWR11001</t>
  </si>
  <si>
    <t>SWR11927</t>
  </si>
  <si>
    <t>SWR11954</t>
  </si>
  <si>
    <t>SWR20871</t>
  </si>
  <si>
    <t>SWR11335</t>
  </si>
  <si>
    <t>SMR11484</t>
  </si>
  <si>
    <t>SWR11971</t>
  </si>
  <si>
    <t>SWR11962</t>
  </si>
  <si>
    <t>SMR24773</t>
  </si>
  <si>
    <t>SWR24773</t>
  </si>
  <si>
    <t>SMR24774</t>
  </si>
  <si>
    <t>SWR24774</t>
  </si>
  <si>
    <t>Laying of the cable along the footpath through by removing &amp; relaying of slabsincluding material with necessary plastering. - 33kV 1x400 Sqmm Cu cable</t>
  </si>
  <si>
    <r>
      <rPr>
        <b/>
        <u/>
        <sz val="12"/>
        <rFont val="Times New Roman"/>
        <family val="1"/>
      </rPr>
      <t>WBS Element</t>
    </r>
    <r>
      <rPr>
        <u/>
        <sz val="12"/>
        <rFont val="Times New Roman"/>
        <family val="1"/>
      </rPr>
      <t xml:space="preserve"> :</t>
    </r>
    <r>
      <rPr>
        <sz val="12"/>
        <rFont val="Times New Roman"/>
        <family val="1"/>
      </rPr>
      <t>-  T-2527-12-02-03-01-004</t>
    </r>
  </si>
  <si>
    <t>S&amp;E-Smart RFID marker</t>
  </si>
  <si>
    <t>Total (Excl. GST) Rs.</t>
  </si>
  <si>
    <t>18% GST Rs.</t>
  </si>
  <si>
    <t>Total (Incl. GST) Rs.</t>
  </si>
  <si>
    <t>AMOUNT (Rs.)</t>
  </si>
  <si>
    <r>
      <rPr>
        <b/>
        <u/>
        <sz val="12"/>
        <rFont val="Times New Roman"/>
        <family val="1"/>
      </rPr>
      <t>Name of the Work :-</t>
    </r>
    <r>
      <rPr>
        <b/>
        <sz val="12"/>
        <rFont val="Times New Roman"/>
        <family val="1"/>
      </rPr>
      <t xml:space="preserve">  </t>
    </r>
    <r>
      <rPr>
        <b/>
        <i/>
        <sz val="12"/>
        <rFont val="Times New Roman"/>
        <family val="1"/>
      </rPr>
      <t>Providing of 33KV alternate source (new 33KV feeder) to 33/11kV Khilwath SS</t>
    </r>
    <r>
      <rPr>
        <i/>
        <sz val="12"/>
        <rFont val="Times New Roman"/>
        <family val="1"/>
      </rPr>
      <t xml:space="preserve"> from 132/33KV Seetharambagh EHT SS duly extending to 33/11kV Petlaburz SS &amp; 33/11kV Salarjung SS by laying of 33KV 3X400Sq.mm XLPE UG Cable  from the EHT SS to near Nayapul Bridge &amp; Nayapul Bridge to 33/11kV Khilwath, Petlaburz and Salarjung sub-stations respectively in Hyderabad South operation division of Hyderabad South Circle and the work executed by the Master Plan SD-III of Master plan Division-II in Master plan Hyderabad Circle under T&amp;D Improvements to original works (Summer Action Plan 2026).</t>
    </r>
  </si>
</sst>
</file>

<file path=xl/styles.xml><?xml version="1.0" encoding="utf-8"?>
<styleSheet xmlns="http://schemas.openxmlformats.org/spreadsheetml/2006/main">
  <numFmts count="4">
    <numFmt numFmtId="43" formatCode="_ * #,##0.00_ ;_ * \-#,##0.00_ ;_ * &quot;-&quot;??_ ;_ @_ "/>
    <numFmt numFmtId="164" formatCode="_(* #,##0.00_);_(* \(#,##0.00\);_(* &quot;-&quot;??_);_(@_)"/>
    <numFmt numFmtId="165" formatCode="0.000"/>
    <numFmt numFmtId="166" formatCode="#,##0.000"/>
  </numFmts>
  <fonts count="23">
    <font>
      <sz val="10"/>
      <color rgb="FF000000"/>
      <name val="Times New Roman"/>
      <charset val="204"/>
    </font>
    <font>
      <sz val="11"/>
      <color theme="1"/>
      <name val="Calibri"/>
      <family val="2"/>
      <scheme val="minor"/>
    </font>
    <font>
      <sz val="11"/>
      <color theme="1"/>
      <name val="Calibri"/>
      <family val="2"/>
      <scheme val="minor"/>
    </font>
    <font>
      <b/>
      <u/>
      <sz val="16"/>
      <name val="Bookman Old Style"/>
      <family val="1"/>
    </font>
    <font>
      <b/>
      <sz val="12"/>
      <name val="Times New Roman"/>
      <family val="1"/>
    </font>
    <font>
      <b/>
      <u/>
      <sz val="12"/>
      <name val="Times New Roman"/>
      <family val="1"/>
    </font>
    <font>
      <sz val="12"/>
      <name val="Times New Roman"/>
      <family val="1"/>
    </font>
    <font>
      <u/>
      <sz val="12"/>
      <name val="Times New Roman"/>
      <family val="1"/>
    </font>
    <font>
      <sz val="12"/>
      <color theme="1"/>
      <name val="Times New Roman"/>
      <family val="1"/>
    </font>
    <font>
      <sz val="12"/>
      <color rgb="FF000000"/>
      <name val="Times New Roman"/>
      <family val="1"/>
    </font>
    <font>
      <sz val="12"/>
      <color indexed="8"/>
      <name val="Times New Roman"/>
      <family val="1"/>
    </font>
    <font>
      <sz val="11"/>
      <color theme="1"/>
      <name val="Arial"/>
      <family val="2"/>
    </font>
    <font>
      <b/>
      <sz val="12"/>
      <color theme="1"/>
      <name val="Times New Roman"/>
      <family val="1"/>
    </font>
    <font>
      <b/>
      <sz val="14"/>
      <color theme="1"/>
      <name val="Times New Roman"/>
      <family val="1"/>
    </font>
    <font>
      <sz val="10"/>
      <name val="Arial"/>
      <family val="2"/>
    </font>
    <font>
      <sz val="10"/>
      <color rgb="FF000000"/>
      <name val="Times New Roman"/>
      <family val="1"/>
    </font>
    <font>
      <b/>
      <sz val="14"/>
      <color theme="1"/>
      <name val="Book Antiqua"/>
      <family val="1"/>
    </font>
    <font>
      <b/>
      <sz val="14"/>
      <name val="Times New Roman"/>
      <family val="1"/>
    </font>
    <font>
      <sz val="14"/>
      <color theme="1"/>
      <name val="Times New Roman"/>
      <family val="1"/>
    </font>
    <font>
      <sz val="14"/>
      <color rgb="FF000000"/>
      <name val="Times New Roman"/>
      <family val="1"/>
    </font>
    <font>
      <sz val="14"/>
      <color theme="1"/>
      <name val="Calibri"/>
      <family val="2"/>
      <scheme val="minor"/>
    </font>
    <font>
      <i/>
      <sz val="12"/>
      <name val="Times New Roman"/>
      <family val="1"/>
    </font>
    <font>
      <b/>
      <i/>
      <sz val="12"/>
      <name val="Times New Roman"/>
      <family val="1"/>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s>
  <cellStyleXfs count="15">
    <xf numFmtId="0" fontId="0" fillId="0" borderId="0"/>
    <xf numFmtId="0" fontId="2" fillId="0" borderId="0"/>
    <xf numFmtId="164" fontId="2" fillId="0" borderId="0" applyFont="0" applyFill="0" applyBorder="0" applyAlignment="0" applyProtection="0"/>
    <xf numFmtId="0" fontId="2" fillId="0" borderId="0"/>
    <xf numFmtId="0" fontId="14" fillId="0" borderId="0"/>
    <xf numFmtId="0" fontId="2" fillId="0" borderId="0"/>
    <xf numFmtId="0" fontId="2" fillId="0" borderId="0"/>
    <xf numFmtId="0" fontId="15" fillId="0" borderId="0"/>
    <xf numFmtId="0" fontId="14" fillId="0" borderId="0"/>
    <xf numFmtId="0" fontId="14" fillId="0" borderId="0"/>
    <xf numFmtId="0" fontId="14" fillId="0" borderId="0"/>
    <xf numFmtId="0" fontId="14" fillId="0" borderId="0"/>
    <xf numFmtId="0" fontId="1" fillId="0" borderId="0"/>
    <xf numFmtId="164" fontId="1" fillId="0" borderId="0" applyFont="0" applyFill="0" applyBorder="0" applyAlignment="0" applyProtection="0"/>
    <xf numFmtId="0" fontId="1" fillId="0" borderId="0"/>
  </cellStyleXfs>
  <cellXfs count="59">
    <xf numFmtId="0" fontId="0" fillId="0" borderId="0" xfId="0" applyFill="1" applyBorder="1" applyAlignment="1">
      <alignment horizontal="left" vertical="top"/>
    </xf>
    <xf numFmtId="0" fontId="8" fillId="0" borderId="6" xfId="3" applyFont="1" applyBorder="1" applyAlignment="1">
      <alignment vertical="center" wrapText="1"/>
    </xf>
    <xf numFmtId="0" fontId="8" fillId="0" borderId="6" xfId="1" applyFont="1" applyBorder="1" applyAlignment="1">
      <alignment vertical="center" wrapText="1"/>
    </xf>
    <xf numFmtId="0" fontId="6" fillId="0" borderId="2" xfId="1" applyFont="1" applyFill="1" applyBorder="1" applyAlignment="1">
      <alignment vertical="center" wrapText="1"/>
    </xf>
    <xf numFmtId="0" fontId="8" fillId="0" borderId="6" xfId="0" applyFont="1" applyBorder="1" applyAlignment="1">
      <alignment vertical="center" wrapText="1"/>
    </xf>
    <xf numFmtId="0" fontId="6" fillId="0" borderId="2" xfId="0" applyFont="1" applyFill="1" applyBorder="1" applyAlignment="1">
      <alignment vertical="center" wrapText="1"/>
    </xf>
    <xf numFmtId="0" fontId="6" fillId="0" borderId="1" xfId="0" applyFont="1" applyFill="1" applyBorder="1" applyAlignment="1">
      <alignment vertical="center" wrapText="1"/>
    </xf>
    <xf numFmtId="0" fontId="1" fillId="0" borderId="0" xfId="12"/>
    <xf numFmtId="0" fontId="4" fillId="2" borderId="6" xfId="12" applyFont="1" applyFill="1" applyBorder="1" applyAlignment="1">
      <alignment horizontal="center" vertical="center" wrapText="1"/>
    </xf>
    <xf numFmtId="2" fontId="4" fillId="2" borderId="6" xfId="12" applyNumberFormat="1" applyFont="1" applyFill="1" applyBorder="1" applyAlignment="1">
      <alignment horizontal="right" vertical="center" wrapText="1"/>
    </xf>
    <xf numFmtId="0" fontId="8" fillId="0" borderId="0" xfId="12" applyFont="1"/>
    <xf numFmtId="0" fontId="6" fillId="0" borderId="1" xfId="12" applyFont="1" applyFill="1" applyBorder="1" applyAlignment="1">
      <alignment horizontal="left" vertical="top" wrapText="1"/>
    </xf>
    <xf numFmtId="0" fontId="10" fillId="2" borderId="6" xfId="12" applyFont="1" applyFill="1" applyBorder="1" applyAlignment="1">
      <alignment horizontal="center" vertical="center" wrapText="1"/>
    </xf>
    <xf numFmtId="0" fontId="11" fillId="0" borderId="0" xfId="12" applyFont="1" applyAlignment="1">
      <alignment horizontal="left" vertical="center"/>
    </xf>
    <xf numFmtId="0" fontId="8" fillId="0" borderId="6" xfId="14" applyFont="1" applyBorder="1" applyAlignment="1">
      <alignment horizontal="left" vertical="center" wrapText="1"/>
    </xf>
    <xf numFmtId="0" fontId="8" fillId="0" borderId="6" xfId="14" applyFont="1" applyFill="1" applyBorder="1" applyAlignment="1">
      <alignment horizontal="left" vertical="center" wrapText="1"/>
    </xf>
    <xf numFmtId="0" fontId="8" fillId="0" borderId="6" xfId="14" applyFont="1" applyBorder="1" applyAlignment="1">
      <alignment vertical="center" wrapText="1"/>
    </xf>
    <xf numFmtId="0" fontId="6" fillId="0" borderId="2" xfId="12" applyFont="1" applyFill="1" applyBorder="1" applyAlignment="1">
      <alignment horizontal="left" vertical="top" wrapText="1"/>
    </xf>
    <xf numFmtId="0" fontId="1" fillId="0" borderId="0" xfId="12" applyAlignment="1">
      <alignment horizontal="center" vertical="center"/>
    </xf>
    <xf numFmtId="0" fontId="6" fillId="0" borderId="1" xfId="0" applyFont="1" applyFill="1" applyBorder="1" applyAlignment="1">
      <alignment horizontal="left" vertical="top" wrapText="1"/>
    </xf>
    <xf numFmtId="0" fontId="8" fillId="0" borderId="6" xfId="0" applyFont="1" applyBorder="1" applyAlignment="1">
      <alignment vertical="center"/>
    </xf>
    <xf numFmtId="0" fontId="6" fillId="0" borderId="2" xfId="0" applyFont="1" applyFill="1" applyBorder="1" applyAlignment="1">
      <alignment horizontal="left" vertical="top" wrapText="1"/>
    </xf>
    <xf numFmtId="0" fontId="8" fillId="0" borderId="0" xfId="12" applyFont="1" applyAlignment="1">
      <alignment horizontal="left" vertical="center"/>
    </xf>
    <xf numFmtId="0" fontId="9" fillId="0" borderId="0" xfId="0" applyFont="1" applyFill="1" applyBorder="1" applyAlignment="1">
      <alignment horizontal="left" vertical="top"/>
    </xf>
    <xf numFmtId="0" fontId="6" fillId="0" borderId="1" xfId="0" applyFont="1" applyFill="1" applyBorder="1" applyAlignment="1">
      <alignment horizontal="center" vertical="top" wrapText="1"/>
    </xf>
    <xf numFmtId="0" fontId="8" fillId="0" borderId="6" xfId="12" applyFont="1" applyBorder="1" applyAlignment="1">
      <alignment horizontal="center" vertical="center"/>
    </xf>
    <xf numFmtId="0" fontId="6" fillId="0" borderId="7" xfId="0" applyFont="1" applyFill="1" applyBorder="1" applyAlignment="1">
      <alignment horizontal="left" vertical="top" wrapText="1"/>
    </xf>
    <xf numFmtId="0" fontId="6" fillId="0" borderId="8" xfId="0" applyFont="1" applyFill="1" applyBorder="1" applyAlignment="1">
      <alignment horizontal="left" vertical="top" wrapText="1"/>
    </xf>
    <xf numFmtId="0" fontId="10" fillId="2" borderId="9" xfId="12" applyFont="1" applyFill="1" applyBorder="1" applyAlignment="1">
      <alignment horizontal="center" vertical="center" wrapText="1"/>
    </xf>
    <xf numFmtId="0" fontId="8" fillId="0" borderId="11" xfId="0" applyFont="1" applyBorder="1" applyAlignment="1">
      <alignment vertical="center" wrapText="1"/>
    </xf>
    <xf numFmtId="0" fontId="10" fillId="2" borderId="11" xfId="12" applyFont="1" applyFill="1" applyBorder="1" applyAlignment="1">
      <alignment horizontal="center" vertical="center" wrapText="1"/>
    </xf>
    <xf numFmtId="0" fontId="9" fillId="0" borderId="6" xfId="0" applyFont="1" applyFill="1" applyBorder="1" applyAlignment="1">
      <alignment horizontal="left" vertical="top"/>
    </xf>
    <xf numFmtId="0" fontId="6" fillId="0" borderId="6" xfId="12" applyFont="1" applyFill="1" applyBorder="1" applyAlignment="1">
      <alignment horizontal="left" vertical="top" wrapText="1"/>
    </xf>
    <xf numFmtId="0" fontId="3" fillId="2" borderId="0" xfId="12" applyFont="1" applyFill="1" applyAlignment="1">
      <alignment horizontal="center" vertical="center"/>
    </xf>
    <xf numFmtId="0" fontId="4" fillId="2" borderId="3" xfId="12" applyFont="1" applyFill="1" applyBorder="1" applyAlignment="1">
      <alignment horizontal="left" vertical="center" wrapText="1"/>
    </xf>
    <xf numFmtId="0" fontId="4" fillId="2" borderId="4" xfId="12" applyFont="1" applyFill="1" applyBorder="1" applyAlignment="1">
      <alignment horizontal="left" vertical="center" wrapText="1"/>
    </xf>
    <xf numFmtId="0" fontId="4" fillId="2" borderId="5" xfId="12" applyFont="1" applyFill="1" applyBorder="1" applyAlignment="1">
      <alignment horizontal="left" vertical="center" wrapText="1"/>
    </xf>
    <xf numFmtId="0" fontId="16" fillId="2" borderId="3" xfId="0" applyFont="1" applyFill="1" applyBorder="1" applyAlignment="1">
      <alignment horizontal="right" vertical="top" wrapText="1"/>
    </xf>
    <xf numFmtId="0" fontId="16" fillId="2" borderId="4" xfId="0" applyFont="1" applyFill="1" applyBorder="1" applyAlignment="1">
      <alignment horizontal="right" vertical="top" wrapText="1"/>
    </xf>
    <xf numFmtId="0" fontId="16" fillId="2" borderId="5" xfId="0" applyFont="1" applyFill="1" applyBorder="1" applyAlignment="1">
      <alignment horizontal="right" vertical="top" wrapText="1"/>
    </xf>
    <xf numFmtId="43" fontId="17" fillId="2" borderId="6" xfId="12" applyNumberFormat="1" applyFont="1" applyFill="1" applyBorder="1" applyAlignment="1">
      <alignment horizontal="right" vertical="center" wrapText="1"/>
    </xf>
    <xf numFmtId="43" fontId="18" fillId="0" borderId="6" xfId="12" applyNumberFormat="1" applyFont="1" applyBorder="1" applyAlignment="1">
      <alignment horizontal="right" vertical="center"/>
    </xf>
    <xf numFmtId="43" fontId="13" fillId="0" borderId="6" xfId="12" applyNumberFormat="1" applyFont="1" applyBorder="1" applyAlignment="1">
      <alignment horizontal="right" vertical="center"/>
    </xf>
    <xf numFmtId="43" fontId="17" fillId="2" borderId="6" xfId="13" applyNumberFormat="1" applyFont="1" applyFill="1" applyBorder="1" applyAlignment="1">
      <alignment horizontal="right" vertical="center" wrapText="1"/>
    </xf>
    <xf numFmtId="2" fontId="19" fillId="0" borderId="2" xfId="0" applyNumberFormat="1" applyFont="1" applyFill="1" applyBorder="1" applyAlignment="1">
      <alignment horizontal="right" vertical="top" shrinkToFit="1"/>
    </xf>
    <xf numFmtId="4" fontId="19" fillId="0" borderId="2" xfId="0" applyNumberFormat="1" applyFont="1" applyFill="1" applyBorder="1" applyAlignment="1">
      <alignment horizontal="right" vertical="top" shrinkToFit="1"/>
    </xf>
    <xf numFmtId="0" fontId="20" fillId="0" borderId="0" xfId="12" applyFont="1" applyAlignment="1">
      <alignment horizontal="right" vertical="center"/>
    </xf>
    <xf numFmtId="165" fontId="19" fillId="0" borderId="1" xfId="0" applyNumberFormat="1" applyFont="1" applyFill="1" applyBorder="1" applyAlignment="1">
      <alignment horizontal="center" vertical="top" shrinkToFit="1"/>
    </xf>
    <xf numFmtId="1" fontId="19" fillId="0" borderId="1" xfId="0" applyNumberFormat="1" applyFont="1" applyFill="1" applyBorder="1" applyAlignment="1">
      <alignment horizontal="center" vertical="top" shrinkToFit="1"/>
    </xf>
    <xf numFmtId="166" fontId="19" fillId="0" borderId="1" xfId="0" applyNumberFormat="1" applyFont="1" applyFill="1" applyBorder="1" applyAlignment="1">
      <alignment horizontal="center" vertical="top" shrinkToFit="1"/>
    </xf>
    <xf numFmtId="166" fontId="19" fillId="0" borderId="8" xfId="0" applyNumberFormat="1" applyFont="1" applyFill="1" applyBorder="1" applyAlignment="1">
      <alignment horizontal="center" vertical="top" shrinkToFit="1"/>
    </xf>
    <xf numFmtId="1" fontId="19" fillId="0" borderId="6" xfId="0" applyNumberFormat="1" applyFont="1" applyFill="1" applyBorder="1" applyAlignment="1">
      <alignment horizontal="center" vertical="top" shrinkToFit="1"/>
    </xf>
    <xf numFmtId="165" fontId="19" fillId="0" borderId="6" xfId="0" applyNumberFormat="1" applyFont="1" applyFill="1" applyBorder="1" applyAlignment="1">
      <alignment horizontal="center" vertical="top" shrinkToFit="1"/>
    </xf>
    <xf numFmtId="165" fontId="19" fillId="0" borderId="10" xfId="0" applyNumberFormat="1" applyFont="1" applyFill="1" applyBorder="1" applyAlignment="1">
      <alignment horizontal="center" vertical="top" shrinkToFit="1"/>
    </xf>
    <xf numFmtId="0" fontId="6" fillId="2" borderId="3" xfId="12" applyFont="1" applyFill="1" applyBorder="1" applyAlignment="1">
      <alignment horizontal="left" vertical="center" wrapText="1"/>
    </xf>
    <xf numFmtId="0" fontId="6" fillId="2" borderId="4" xfId="12" applyFont="1" applyFill="1" applyBorder="1" applyAlignment="1">
      <alignment horizontal="left" vertical="center" wrapText="1"/>
    </xf>
    <xf numFmtId="0" fontId="6" fillId="2" borderId="5" xfId="12" applyFont="1" applyFill="1" applyBorder="1" applyAlignment="1">
      <alignment horizontal="left" vertical="center" wrapText="1"/>
    </xf>
    <xf numFmtId="2" fontId="17" fillId="2" borderId="6" xfId="12" applyNumberFormat="1" applyFont="1" applyFill="1" applyBorder="1" applyAlignment="1">
      <alignment horizontal="center" vertical="center" wrapText="1"/>
    </xf>
    <xf numFmtId="2" fontId="18" fillId="0" borderId="6" xfId="12" applyNumberFormat="1" applyFont="1" applyBorder="1" applyAlignment="1">
      <alignment horizontal="right" vertical="center"/>
    </xf>
  </cellXfs>
  <cellStyles count="15">
    <cellStyle name="Comma 2" xfId="2"/>
    <cellStyle name="Comma 2 2" xfId="13"/>
    <cellStyle name="Normal" xfId="0" builtinId="0"/>
    <cellStyle name="Normal 10" xfId="4"/>
    <cellStyle name="Normal 2" xfId="1"/>
    <cellStyle name="Normal 2 3 2 3 7" xfId="5"/>
    <cellStyle name="Normal 2 3 2 3 7 3" xfId="6"/>
    <cellStyle name="Normal 2 5" xfId="7"/>
    <cellStyle name="Normal 3" xfId="8"/>
    <cellStyle name="Normal 4" xfId="9"/>
    <cellStyle name="Normal 5" xfId="10"/>
    <cellStyle name="Normal 6" xfId="11"/>
    <cellStyle name="Normal 7" xfId="12"/>
    <cellStyle name="Normal 8" xfId="3"/>
    <cellStyle name="Normal 8 2"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65"/>
  <sheetViews>
    <sheetView tabSelected="1" view="pageBreakPreview" zoomScale="110" zoomScaleSheetLayoutView="110" workbookViewId="0">
      <selection activeCell="L3" sqref="L3"/>
    </sheetView>
  </sheetViews>
  <sheetFormatPr defaultRowHeight="18.75"/>
  <cols>
    <col min="1" max="1" width="6" style="18" customWidth="1"/>
    <col min="2" max="2" width="12.33203125" style="46" customWidth="1"/>
    <col min="3" max="3" width="76.83203125" style="18" customWidth="1"/>
    <col min="4" max="4" width="7.83203125" style="18" customWidth="1"/>
    <col min="5" max="5" width="11.5" style="18" customWidth="1"/>
    <col min="6" max="6" width="13.83203125" style="18" bestFit="1" customWidth="1"/>
    <col min="7" max="7" width="14.1640625" style="46" customWidth="1"/>
    <col min="8" max="8" width="7.1640625" style="18" bestFit="1" customWidth="1"/>
    <col min="9" max="9" width="22.6640625" style="46" customWidth="1"/>
    <col min="10" max="10" width="10.6640625" style="7" customWidth="1"/>
    <col min="11" max="16384" width="9.33203125" style="7"/>
  </cols>
  <sheetData>
    <row r="1" spans="1:9" ht="20.25">
      <c r="A1" s="33" t="s">
        <v>0</v>
      </c>
      <c r="B1" s="33"/>
      <c r="C1" s="33"/>
      <c r="D1" s="33"/>
      <c r="E1" s="33"/>
      <c r="F1" s="33"/>
      <c r="G1" s="33"/>
      <c r="H1" s="33"/>
      <c r="I1" s="33"/>
    </row>
    <row r="2" spans="1:9" ht="82.5" customHeight="1">
      <c r="A2" s="34" t="s">
        <v>136</v>
      </c>
      <c r="B2" s="35"/>
      <c r="C2" s="35"/>
      <c r="D2" s="35"/>
      <c r="E2" s="35"/>
      <c r="F2" s="35"/>
      <c r="G2" s="35"/>
      <c r="H2" s="35"/>
      <c r="I2" s="36"/>
    </row>
    <row r="3" spans="1:9" ht="20.25" customHeight="1">
      <c r="A3" s="54" t="s">
        <v>130</v>
      </c>
      <c r="B3" s="55"/>
      <c r="C3" s="55"/>
      <c r="D3" s="55"/>
      <c r="E3" s="55"/>
      <c r="F3" s="55"/>
      <c r="G3" s="55"/>
      <c r="H3" s="55"/>
      <c r="I3" s="56"/>
    </row>
    <row r="4" spans="1:9" s="10" customFormat="1" ht="78.75">
      <c r="A4" s="8" t="s">
        <v>1</v>
      </c>
      <c r="B4" s="9" t="s">
        <v>2</v>
      </c>
      <c r="C4" s="8" t="s">
        <v>3</v>
      </c>
      <c r="D4" s="8" t="s">
        <v>4</v>
      </c>
      <c r="E4" s="8" t="s">
        <v>5</v>
      </c>
      <c r="F4" s="8" t="s">
        <v>6</v>
      </c>
      <c r="G4" s="43" t="s">
        <v>7</v>
      </c>
      <c r="H4" s="8" t="s">
        <v>8</v>
      </c>
      <c r="I4" s="57" t="s">
        <v>135</v>
      </c>
    </row>
    <row r="5" spans="1:9" s="22" customFormat="1" ht="20.100000000000001" customHeight="1">
      <c r="A5" s="25">
        <v>1</v>
      </c>
      <c r="B5" s="47">
        <v>7</v>
      </c>
      <c r="C5" s="19" t="s">
        <v>9</v>
      </c>
      <c r="D5" s="12" t="s">
        <v>10</v>
      </c>
      <c r="E5" s="12" t="s">
        <v>11</v>
      </c>
      <c r="F5" s="21" t="s">
        <v>12</v>
      </c>
      <c r="G5" s="44">
        <v>765</v>
      </c>
      <c r="H5" s="24" t="s">
        <v>13</v>
      </c>
      <c r="I5" s="58">
        <f t="shared" ref="I5:I62" si="0">B5*G5</f>
        <v>5355</v>
      </c>
    </row>
    <row r="6" spans="1:9" s="22" customFormat="1" ht="20.100000000000001" customHeight="1">
      <c r="A6" s="25">
        <v>2</v>
      </c>
      <c r="B6" s="48">
        <v>38</v>
      </c>
      <c r="C6" s="14" t="s">
        <v>14</v>
      </c>
      <c r="D6" s="12" t="s">
        <v>10</v>
      </c>
      <c r="E6" s="12" t="s">
        <v>11</v>
      </c>
      <c r="F6" s="21" t="s">
        <v>15</v>
      </c>
      <c r="G6" s="45">
        <v>1024</v>
      </c>
      <c r="H6" s="24" t="s">
        <v>16</v>
      </c>
      <c r="I6" s="58">
        <f t="shared" si="0"/>
        <v>38912</v>
      </c>
    </row>
    <row r="7" spans="1:9" s="22" customFormat="1" ht="78.75">
      <c r="A7" s="25">
        <v>3</v>
      </c>
      <c r="B7" s="48">
        <v>19</v>
      </c>
      <c r="C7" s="14" t="s">
        <v>94</v>
      </c>
      <c r="D7" s="12" t="s">
        <v>10</v>
      </c>
      <c r="E7" s="12" t="s">
        <v>11</v>
      </c>
      <c r="F7" s="21" t="s">
        <v>82</v>
      </c>
      <c r="G7" s="45">
        <v>5839.5</v>
      </c>
      <c r="H7" s="24" t="s">
        <v>17</v>
      </c>
      <c r="I7" s="58">
        <f t="shared" si="0"/>
        <v>110950.5</v>
      </c>
    </row>
    <row r="8" spans="1:9" s="22" customFormat="1">
      <c r="A8" s="25">
        <v>4</v>
      </c>
      <c r="B8" s="48">
        <v>38</v>
      </c>
      <c r="C8" s="14" t="s">
        <v>18</v>
      </c>
      <c r="D8" s="12" t="s">
        <v>10</v>
      </c>
      <c r="E8" s="12" t="s">
        <v>11</v>
      </c>
      <c r="F8" s="21" t="s">
        <v>19</v>
      </c>
      <c r="G8" s="45">
        <v>1024</v>
      </c>
      <c r="H8" s="24" t="s">
        <v>16</v>
      </c>
      <c r="I8" s="58">
        <f t="shared" si="0"/>
        <v>38912</v>
      </c>
    </row>
    <row r="9" spans="1:9" s="22" customFormat="1" ht="220.5">
      <c r="A9" s="25">
        <v>5</v>
      </c>
      <c r="B9" s="49">
        <v>3800</v>
      </c>
      <c r="C9" s="19" t="s">
        <v>95</v>
      </c>
      <c r="D9" s="12" t="s">
        <v>10</v>
      </c>
      <c r="E9" s="12" t="s">
        <v>11</v>
      </c>
      <c r="F9" s="21" t="s">
        <v>20</v>
      </c>
      <c r="G9" s="45">
        <v>1388.84</v>
      </c>
      <c r="H9" s="24" t="s">
        <v>21</v>
      </c>
      <c r="I9" s="58">
        <f t="shared" si="0"/>
        <v>5277592</v>
      </c>
    </row>
    <row r="10" spans="1:9" s="22" customFormat="1" ht="236.25">
      <c r="A10" s="25">
        <v>6</v>
      </c>
      <c r="B10" s="47">
        <v>200</v>
      </c>
      <c r="C10" s="19" t="s">
        <v>96</v>
      </c>
      <c r="D10" s="12" t="s">
        <v>10</v>
      </c>
      <c r="E10" s="12" t="s">
        <v>11</v>
      </c>
      <c r="F10" s="21" t="s">
        <v>97</v>
      </c>
      <c r="G10" s="45">
        <v>1587.07</v>
      </c>
      <c r="H10" s="24" t="s">
        <v>21</v>
      </c>
      <c r="I10" s="58">
        <f t="shared" si="0"/>
        <v>317414</v>
      </c>
    </row>
    <row r="11" spans="1:9" s="22" customFormat="1" ht="31.5">
      <c r="A11" s="25">
        <v>7</v>
      </c>
      <c r="B11" s="47">
        <v>200</v>
      </c>
      <c r="C11" s="11" t="s">
        <v>105</v>
      </c>
      <c r="D11" s="12" t="s">
        <v>10</v>
      </c>
      <c r="E11" s="12" t="s">
        <v>11</v>
      </c>
      <c r="F11" s="21" t="s">
        <v>117</v>
      </c>
      <c r="G11" s="45">
        <v>6993</v>
      </c>
      <c r="H11" s="24" t="s">
        <v>21</v>
      </c>
      <c r="I11" s="58">
        <f t="shared" si="0"/>
        <v>1398600</v>
      </c>
    </row>
    <row r="12" spans="1:9" s="22" customFormat="1" ht="20.100000000000001" customHeight="1">
      <c r="A12" s="25">
        <v>8</v>
      </c>
      <c r="B12" s="49">
        <v>4000</v>
      </c>
      <c r="C12" s="23" t="s">
        <v>106</v>
      </c>
      <c r="D12" s="12" t="s">
        <v>10</v>
      </c>
      <c r="E12" s="12" t="s">
        <v>11</v>
      </c>
      <c r="F12" s="21" t="s">
        <v>22</v>
      </c>
      <c r="G12" s="44">
        <v>204.1</v>
      </c>
      <c r="H12" s="24" t="s">
        <v>21</v>
      </c>
      <c r="I12" s="58">
        <f t="shared" si="0"/>
        <v>816400</v>
      </c>
    </row>
    <row r="13" spans="1:9" s="22" customFormat="1" ht="189">
      <c r="A13" s="25">
        <v>9</v>
      </c>
      <c r="B13" s="49">
        <v>3000</v>
      </c>
      <c r="C13" s="19" t="s">
        <v>107</v>
      </c>
      <c r="D13" s="12" t="s">
        <v>10</v>
      </c>
      <c r="E13" s="12" t="s">
        <v>11</v>
      </c>
      <c r="F13" s="21" t="s">
        <v>118</v>
      </c>
      <c r="G13" s="45">
        <v>1175.56</v>
      </c>
      <c r="H13" s="24" t="s">
        <v>21</v>
      </c>
      <c r="I13" s="58">
        <f t="shared" si="0"/>
        <v>3526680</v>
      </c>
    </row>
    <row r="14" spans="1:9" s="22" customFormat="1" ht="63">
      <c r="A14" s="25">
        <v>10</v>
      </c>
      <c r="B14" s="47">
        <v>40</v>
      </c>
      <c r="C14" s="6" t="s">
        <v>33</v>
      </c>
      <c r="D14" s="12" t="s">
        <v>10</v>
      </c>
      <c r="E14" s="12" t="s">
        <v>11</v>
      </c>
      <c r="F14" s="21" t="s">
        <v>34</v>
      </c>
      <c r="G14" s="44">
        <v>323.85000000000002</v>
      </c>
      <c r="H14" s="24" t="s">
        <v>21</v>
      </c>
      <c r="I14" s="58">
        <f t="shared" si="0"/>
        <v>12954</v>
      </c>
    </row>
    <row r="15" spans="1:9" s="22" customFormat="1" ht="88.5" customHeight="1">
      <c r="A15" s="25">
        <v>11</v>
      </c>
      <c r="B15" s="47">
        <v>70</v>
      </c>
      <c r="C15" s="6" t="s">
        <v>108</v>
      </c>
      <c r="D15" s="12" t="s">
        <v>10</v>
      </c>
      <c r="E15" s="12" t="s">
        <v>11</v>
      </c>
      <c r="F15" s="21" t="s">
        <v>119</v>
      </c>
      <c r="G15" s="44">
        <v>135.66</v>
      </c>
      <c r="H15" s="24" t="s">
        <v>21</v>
      </c>
      <c r="I15" s="58">
        <f t="shared" si="0"/>
        <v>9496.1999999999989</v>
      </c>
    </row>
    <row r="16" spans="1:9" s="22" customFormat="1">
      <c r="A16" s="25">
        <v>12</v>
      </c>
      <c r="B16" s="48">
        <v>70</v>
      </c>
      <c r="C16" s="14" t="s">
        <v>131</v>
      </c>
      <c r="D16" s="12" t="s">
        <v>10</v>
      </c>
      <c r="E16" s="12" t="s">
        <v>11</v>
      </c>
      <c r="F16" s="21" t="s">
        <v>24</v>
      </c>
      <c r="G16" s="45">
        <v>2745</v>
      </c>
      <c r="H16" s="24" t="s">
        <v>17</v>
      </c>
      <c r="I16" s="58">
        <f t="shared" si="0"/>
        <v>192150</v>
      </c>
    </row>
    <row r="17" spans="1:9" s="22" customFormat="1" ht="31.5">
      <c r="A17" s="25">
        <v>13</v>
      </c>
      <c r="B17" s="49">
        <v>1000</v>
      </c>
      <c r="C17" s="19" t="s">
        <v>27</v>
      </c>
      <c r="D17" s="12" t="s">
        <v>10</v>
      </c>
      <c r="E17" s="12" t="s">
        <v>23</v>
      </c>
      <c r="F17" s="21" t="s">
        <v>28</v>
      </c>
      <c r="G17" s="45">
        <v>1344</v>
      </c>
      <c r="H17" s="24" t="s">
        <v>21</v>
      </c>
      <c r="I17" s="58">
        <f t="shared" si="0"/>
        <v>1344000</v>
      </c>
    </row>
    <row r="18" spans="1:9" s="22" customFormat="1">
      <c r="A18" s="25">
        <v>14</v>
      </c>
      <c r="B18" s="49">
        <v>1000</v>
      </c>
      <c r="C18" s="19" t="s">
        <v>29</v>
      </c>
      <c r="D18" s="12" t="s">
        <v>10</v>
      </c>
      <c r="E18" s="12" t="s">
        <v>23</v>
      </c>
      <c r="F18" s="21" t="s">
        <v>30</v>
      </c>
      <c r="G18" s="45">
        <v>1012</v>
      </c>
      <c r="H18" s="24" t="s">
        <v>21</v>
      </c>
      <c r="I18" s="58">
        <f t="shared" si="0"/>
        <v>1012000</v>
      </c>
    </row>
    <row r="19" spans="1:9" s="22" customFormat="1" ht="31.5">
      <c r="A19" s="25">
        <v>15</v>
      </c>
      <c r="B19" s="50">
        <v>6500</v>
      </c>
      <c r="C19" s="27" t="s">
        <v>35</v>
      </c>
      <c r="D19" s="28" t="s">
        <v>10</v>
      </c>
      <c r="E19" s="28" t="s">
        <v>11</v>
      </c>
      <c r="F19" s="21" t="s">
        <v>36</v>
      </c>
      <c r="G19" s="44">
        <v>30</v>
      </c>
      <c r="H19" s="24" t="s">
        <v>21</v>
      </c>
      <c r="I19" s="58">
        <f t="shared" si="0"/>
        <v>195000</v>
      </c>
    </row>
    <row r="20" spans="1:9" s="22" customFormat="1" ht="31.5">
      <c r="A20" s="25">
        <v>16</v>
      </c>
      <c r="B20" s="51">
        <v>17</v>
      </c>
      <c r="C20" s="14" t="s">
        <v>31</v>
      </c>
      <c r="D20" s="12" t="s">
        <v>10</v>
      </c>
      <c r="E20" s="12" t="s">
        <v>11</v>
      </c>
      <c r="F20" s="26" t="s">
        <v>32</v>
      </c>
      <c r="G20" s="45">
        <v>2764.76</v>
      </c>
      <c r="H20" s="24" t="s">
        <v>17</v>
      </c>
      <c r="I20" s="58">
        <f t="shared" si="0"/>
        <v>47000.920000000006</v>
      </c>
    </row>
    <row r="21" spans="1:9" s="22" customFormat="1">
      <c r="A21" s="25">
        <v>17</v>
      </c>
      <c r="B21" s="51">
        <v>38</v>
      </c>
      <c r="C21" s="15" t="s">
        <v>25</v>
      </c>
      <c r="D21" s="12" t="s">
        <v>10</v>
      </c>
      <c r="E21" s="12" t="s">
        <v>11</v>
      </c>
      <c r="F21" s="26" t="s">
        <v>26</v>
      </c>
      <c r="G21" s="45">
        <v>5700.78</v>
      </c>
      <c r="H21" s="24" t="s">
        <v>17</v>
      </c>
      <c r="I21" s="58">
        <f t="shared" si="0"/>
        <v>216629.63999999998</v>
      </c>
    </row>
    <row r="22" spans="1:9" s="22" customFormat="1" ht="20.100000000000001" customHeight="1">
      <c r="A22" s="25">
        <v>18</v>
      </c>
      <c r="B22" s="51">
        <v>1</v>
      </c>
      <c r="C22" s="31" t="s">
        <v>109</v>
      </c>
      <c r="D22" s="12" t="s">
        <v>10</v>
      </c>
      <c r="E22" s="12" t="s">
        <v>11</v>
      </c>
      <c r="F22" s="26" t="s">
        <v>120</v>
      </c>
      <c r="G22" s="45">
        <v>6000</v>
      </c>
      <c r="H22" s="24" t="s">
        <v>17</v>
      </c>
      <c r="I22" s="58">
        <f t="shared" si="0"/>
        <v>6000</v>
      </c>
    </row>
    <row r="23" spans="1:9" s="22" customFormat="1" ht="20.100000000000001" customHeight="1">
      <c r="A23" s="25">
        <v>19</v>
      </c>
      <c r="B23" s="51">
        <v>1</v>
      </c>
      <c r="C23" s="31" t="s">
        <v>110</v>
      </c>
      <c r="D23" s="12" t="s">
        <v>10</v>
      </c>
      <c r="E23" s="12" t="s">
        <v>11</v>
      </c>
      <c r="F23" s="26" t="s">
        <v>121</v>
      </c>
      <c r="G23" s="45">
        <v>5775</v>
      </c>
      <c r="H23" s="24" t="s">
        <v>17</v>
      </c>
      <c r="I23" s="58">
        <f t="shared" si="0"/>
        <v>5775</v>
      </c>
    </row>
    <row r="24" spans="1:9" s="22" customFormat="1">
      <c r="A24" s="25">
        <v>20</v>
      </c>
      <c r="B24" s="51">
        <v>2</v>
      </c>
      <c r="C24" s="32" t="s">
        <v>111</v>
      </c>
      <c r="D24" s="12" t="s">
        <v>10</v>
      </c>
      <c r="E24" s="12" t="s">
        <v>23</v>
      </c>
      <c r="F24" s="26" t="s">
        <v>122</v>
      </c>
      <c r="G24" s="45">
        <v>2441</v>
      </c>
      <c r="H24" s="24" t="s">
        <v>17</v>
      </c>
      <c r="I24" s="58">
        <f t="shared" si="0"/>
        <v>4882</v>
      </c>
    </row>
    <row r="25" spans="1:9" s="22" customFormat="1" ht="20.100000000000001" customHeight="1">
      <c r="A25" s="25">
        <v>21</v>
      </c>
      <c r="B25" s="52">
        <v>10</v>
      </c>
      <c r="C25" s="20" t="s">
        <v>101</v>
      </c>
      <c r="D25" s="12" t="s">
        <v>10</v>
      </c>
      <c r="E25" s="12" t="s">
        <v>23</v>
      </c>
      <c r="F25" s="26" t="s">
        <v>102</v>
      </c>
      <c r="G25" s="44">
        <v>105</v>
      </c>
      <c r="H25" s="24" t="s">
        <v>69</v>
      </c>
      <c r="I25" s="58">
        <f t="shared" si="0"/>
        <v>1050</v>
      </c>
    </row>
    <row r="26" spans="1:9" s="22" customFormat="1" ht="47.25">
      <c r="A26" s="25">
        <v>22</v>
      </c>
      <c r="B26" s="53">
        <v>20</v>
      </c>
      <c r="C26" s="29" t="s">
        <v>103</v>
      </c>
      <c r="D26" s="30" t="s">
        <v>10</v>
      </c>
      <c r="E26" s="30" t="s">
        <v>11</v>
      </c>
      <c r="F26" s="21" t="s">
        <v>104</v>
      </c>
      <c r="G26" s="44">
        <v>14.03</v>
      </c>
      <c r="H26" s="24" t="s">
        <v>21</v>
      </c>
      <c r="I26" s="58">
        <f t="shared" si="0"/>
        <v>280.59999999999997</v>
      </c>
    </row>
    <row r="27" spans="1:9" s="22" customFormat="1" ht="63">
      <c r="A27" s="25">
        <v>23</v>
      </c>
      <c r="B27" s="48">
        <v>2</v>
      </c>
      <c r="C27" s="16" t="s">
        <v>65</v>
      </c>
      <c r="D27" s="12" t="s">
        <v>10</v>
      </c>
      <c r="E27" s="12" t="s">
        <v>11</v>
      </c>
      <c r="F27" s="21" t="s">
        <v>66</v>
      </c>
      <c r="G27" s="45">
        <v>1234.2</v>
      </c>
      <c r="H27" s="24" t="s">
        <v>17</v>
      </c>
      <c r="I27" s="58">
        <f t="shared" si="0"/>
        <v>2468.4</v>
      </c>
    </row>
    <row r="28" spans="1:9" s="22" customFormat="1" ht="57" customHeight="1">
      <c r="A28" s="25">
        <v>24</v>
      </c>
      <c r="B28" s="48">
        <v>2</v>
      </c>
      <c r="C28" s="16" t="s">
        <v>67</v>
      </c>
      <c r="D28" s="12" t="s">
        <v>10</v>
      </c>
      <c r="E28" s="12" t="s">
        <v>11</v>
      </c>
      <c r="F28" s="21" t="s">
        <v>68</v>
      </c>
      <c r="G28" s="44">
        <v>386</v>
      </c>
      <c r="H28" s="24" t="s">
        <v>17</v>
      </c>
      <c r="I28" s="58">
        <f t="shared" si="0"/>
        <v>772</v>
      </c>
    </row>
    <row r="29" spans="1:9" s="22" customFormat="1" ht="20.100000000000001" customHeight="1">
      <c r="A29" s="25">
        <v>25</v>
      </c>
      <c r="B29" s="48">
        <v>2</v>
      </c>
      <c r="C29" s="23" t="s">
        <v>81</v>
      </c>
      <c r="D29" s="12" t="s">
        <v>10</v>
      </c>
      <c r="E29" s="12" t="s">
        <v>11</v>
      </c>
      <c r="F29" s="21" t="s">
        <v>92</v>
      </c>
      <c r="G29" s="44">
        <v>53</v>
      </c>
      <c r="H29" s="24" t="s">
        <v>17</v>
      </c>
      <c r="I29" s="58">
        <f t="shared" si="0"/>
        <v>106</v>
      </c>
    </row>
    <row r="30" spans="1:9" s="10" customFormat="1" ht="47.25">
      <c r="A30" s="25">
        <v>26</v>
      </c>
      <c r="B30" s="47">
        <v>540</v>
      </c>
      <c r="C30" s="17" t="s">
        <v>129</v>
      </c>
      <c r="D30" s="12" t="s">
        <v>10</v>
      </c>
      <c r="E30" s="12" t="s">
        <v>11</v>
      </c>
      <c r="F30" s="21" t="s">
        <v>123</v>
      </c>
      <c r="G30" s="44">
        <v>308.55</v>
      </c>
      <c r="H30" s="24" t="s">
        <v>21</v>
      </c>
      <c r="I30" s="58">
        <f t="shared" si="0"/>
        <v>166617</v>
      </c>
    </row>
    <row r="31" spans="1:9" s="10" customFormat="1" ht="63">
      <c r="A31" s="25">
        <v>27</v>
      </c>
      <c r="B31" s="47">
        <v>160</v>
      </c>
      <c r="C31" s="6" t="s">
        <v>112</v>
      </c>
      <c r="D31" s="12" t="s">
        <v>10</v>
      </c>
      <c r="E31" s="12" t="s">
        <v>11</v>
      </c>
      <c r="F31" s="21" t="s">
        <v>124</v>
      </c>
      <c r="G31" s="44">
        <v>121.13</v>
      </c>
      <c r="H31" s="24" t="s">
        <v>21</v>
      </c>
      <c r="I31" s="58">
        <f t="shared" si="0"/>
        <v>19380.8</v>
      </c>
    </row>
    <row r="32" spans="1:9" s="10" customFormat="1" ht="20.100000000000001" customHeight="1">
      <c r="A32" s="25">
        <v>28</v>
      </c>
      <c r="B32" s="48">
        <v>4</v>
      </c>
      <c r="C32" s="17" t="s">
        <v>114</v>
      </c>
      <c r="D32" s="12" t="s">
        <v>10</v>
      </c>
      <c r="E32" s="12" t="s">
        <v>23</v>
      </c>
      <c r="F32" s="21" t="s">
        <v>125</v>
      </c>
      <c r="G32" s="45">
        <v>90915</v>
      </c>
      <c r="H32" s="24" t="s">
        <v>17</v>
      </c>
      <c r="I32" s="58">
        <f t="shared" si="0"/>
        <v>363660</v>
      </c>
    </row>
    <row r="33" spans="1:9" s="10" customFormat="1" ht="20.100000000000001" customHeight="1">
      <c r="A33" s="25">
        <v>29</v>
      </c>
      <c r="B33" s="48">
        <v>4</v>
      </c>
      <c r="C33" s="17" t="s">
        <v>113</v>
      </c>
      <c r="D33" s="12" t="s">
        <v>10</v>
      </c>
      <c r="E33" s="12" t="s">
        <v>11</v>
      </c>
      <c r="F33" s="21" t="s">
        <v>126</v>
      </c>
      <c r="G33" s="45">
        <v>15675</v>
      </c>
      <c r="H33" s="24" t="s">
        <v>17</v>
      </c>
      <c r="I33" s="58">
        <f t="shared" si="0"/>
        <v>62700</v>
      </c>
    </row>
    <row r="34" spans="1:9" s="10" customFormat="1" ht="20.100000000000001" customHeight="1">
      <c r="A34" s="25">
        <v>30</v>
      </c>
      <c r="B34" s="48">
        <v>4</v>
      </c>
      <c r="C34" s="17" t="s">
        <v>115</v>
      </c>
      <c r="D34" s="12" t="s">
        <v>10</v>
      </c>
      <c r="E34" s="12" t="s">
        <v>23</v>
      </c>
      <c r="F34" s="21" t="s">
        <v>127</v>
      </c>
      <c r="G34" s="45">
        <v>6792.5</v>
      </c>
      <c r="H34" s="24" t="s">
        <v>17</v>
      </c>
      <c r="I34" s="58">
        <f t="shared" si="0"/>
        <v>27170</v>
      </c>
    </row>
    <row r="35" spans="1:9" s="10" customFormat="1" ht="20.100000000000001" customHeight="1">
      <c r="A35" s="25">
        <v>31</v>
      </c>
      <c r="B35" s="48">
        <v>4</v>
      </c>
      <c r="C35" s="17" t="s">
        <v>116</v>
      </c>
      <c r="D35" s="12" t="s">
        <v>10</v>
      </c>
      <c r="E35" s="12" t="s">
        <v>11</v>
      </c>
      <c r="F35" s="21" t="s">
        <v>128</v>
      </c>
      <c r="G35" s="45">
        <v>3030.5</v>
      </c>
      <c r="H35" s="24" t="s">
        <v>17</v>
      </c>
      <c r="I35" s="58">
        <f t="shared" si="0"/>
        <v>12122</v>
      </c>
    </row>
    <row r="36" spans="1:9" s="10" customFormat="1" ht="20.100000000000001" customHeight="1">
      <c r="A36" s="25">
        <v>32</v>
      </c>
      <c r="B36" s="47">
        <v>2.4</v>
      </c>
      <c r="C36" s="16" t="s">
        <v>37</v>
      </c>
      <c r="D36" s="12" t="s">
        <v>10</v>
      </c>
      <c r="E36" s="12" t="s">
        <v>11</v>
      </c>
      <c r="F36" s="21" t="s">
        <v>38</v>
      </c>
      <c r="G36" s="44">
        <v>221</v>
      </c>
      <c r="H36" s="24" t="s">
        <v>39</v>
      </c>
      <c r="I36" s="58">
        <f t="shared" si="0"/>
        <v>530.4</v>
      </c>
    </row>
    <row r="37" spans="1:9" s="22" customFormat="1">
      <c r="A37" s="25">
        <v>33</v>
      </c>
      <c r="B37" s="47">
        <v>2.4</v>
      </c>
      <c r="C37" s="16" t="s">
        <v>40</v>
      </c>
      <c r="D37" s="12" t="s">
        <v>10</v>
      </c>
      <c r="E37" s="12" t="s">
        <v>11</v>
      </c>
      <c r="F37" s="21" t="s">
        <v>41</v>
      </c>
      <c r="G37" s="44">
        <v>185</v>
      </c>
      <c r="H37" s="24" t="s">
        <v>39</v>
      </c>
      <c r="I37" s="58">
        <f t="shared" si="0"/>
        <v>444</v>
      </c>
    </row>
    <row r="38" spans="1:9" s="22" customFormat="1">
      <c r="A38" s="25">
        <v>34</v>
      </c>
      <c r="B38" s="48">
        <v>36</v>
      </c>
      <c r="C38" s="16" t="s">
        <v>45</v>
      </c>
      <c r="D38" s="12" t="s">
        <v>10</v>
      </c>
      <c r="E38" s="12" t="s">
        <v>11</v>
      </c>
      <c r="F38" s="21" t="s">
        <v>46</v>
      </c>
      <c r="G38" s="44">
        <v>76</v>
      </c>
      <c r="H38" s="24" t="s">
        <v>17</v>
      </c>
      <c r="I38" s="58">
        <f t="shared" si="0"/>
        <v>2736</v>
      </c>
    </row>
    <row r="39" spans="1:9" s="22" customFormat="1" ht="47.25">
      <c r="A39" s="25">
        <v>35</v>
      </c>
      <c r="B39" s="47">
        <v>11.4</v>
      </c>
      <c r="C39" s="16" t="s">
        <v>43</v>
      </c>
      <c r="D39" s="12" t="s">
        <v>10</v>
      </c>
      <c r="E39" s="12" t="s">
        <v>11</v>
      </c>
      <c r="F39" s="21" t="s">
        <v>47</v>
      </c>
      <c r="G39" s="44">
        <v>412.08</v>
      </c>
      <c r="H39" s="24" t="s">
        <v>39</v>
      </c>
      <c r="I39" s="58">
        <f t="shared" si="0"/>
        <v>4697.7119999999995</v>
      </c>
    </row>
    <row r="40" spans="1:9" s="22" customFormat="1" ht="20.100000000000001" customHeight="1">
      <c r="A40" s="25">
        <v>36</v>
      </c>
      <c r="B40" s="48">
        <v>36</v>
      </c>
      <c r="C40" s="16" t="s">
        <v>48</v>
      </c>
      <c r="D40" s="12" t="s">
        <v>10</v>
      </c>
      <c r="E40" s="12" t="s">
        <v>11</v>
      </c>
      <c r="F40" s="21" t="s">
        <v>49</v>
      </c>
      <c r="G40" s="44">
        <v>50</v>
      </c>
      <c r="H40" s="24" t="s">
        <v>17</v>
      </c>
      <c r="I40" s="58">
        <f t="shared" si="0"/>
        <v>1800</v>
      </c>
    </row>
    <row r="41" spans="1:9" s="22" customFormat="1" ht="47.25">
      <c r="A41" s="25">
        <v>37</v>
      </c>
      <c r="B41" s="48">
        <v>18</v>
      </c>
      <c r="C41" s="16" t="s">
        <v>50</v>
      </c>
      <c r="D41" s="12" t="s">
        <v>10</v>
      </c>
      <c r="E41" s="12" t="s">
        <v>11</v>
      </c>
      <c r="F41" s="21" t="s">
        <v>51</v>
      </c>
      <c r="G41" s="44">
        <v>512.54999999999995</v>
      </c>
      <c r="H41" s="24" t="s">
        <v>17</v>
      </c>
      <c r="I41" s="58">
        <f t="shared" si="0"/>
        <v>9225.9</v>
      </c>
    </row>
    <row r="42" spans="1:9" s="22" customFormat="1" ht="47.25">
      <c r="A42" s="25">
        <v>38</v>
      </c>
      <c r="B42" s="48">
        <v>18</v>
      </c>
      <c r="C42" s="16" t="s">
        <v>52</v>
      </c>
      <c r="D42" s="12" t="s">
        <v>10</v>
      </c>
      <c r="E42" s="12" t="s">
        <v>11</v>
      </c>
      <c r="F42" s="21" t="s">
        <v>53</v>
      </c>
      <c r="G42" s="45">
        <v>1132</v>
      </c>
      <c r="H42" s="24" t="s">
        <v>17</v>
      </c>
      <c r="I42" s="58">
        <f t="shared" si="0"/>
        <v>20376</v>
      </c>
    </row>
    <row r="43" spans="1:9" s="22" customFormat="1" ht="47.25">
      <c r="A43" s="25">
        <v>39</v>
      </c>
      <c r="B43" s="48">
        <v>18</v>
      </c>
      <c r="C43" s="16" t="s">
        <v>98</v>
      </c>
      <c r="D43" s="12" t="s">
        <v>10</v>
      </c>
      <c r="E43" s="12" t="s">
        <v>11</v>
      </c>
      <c r="F43" s="21" t="s">
        <v>54</v>
      </c>
      <c r="G43" s="44">
        <v>990.68</v>
      </c>
      <c r="H43" s="24" t="s">
        <v>17</v>
      </c>
      <c r="I43" s="58">
        <f t="shared" si="0"/>
        <v>17832.239999999998</v>
      </c>
    </row>
    <row r="44" spans="1:9" s="22" customFormat="1" ht="78.75">
      <c r="A44" s="25">
        <v>40</v>
      </c>
      <c r="B44" s="48">
        <v>6</v>
      </c>
      <c r="C44" s="3" t="s">
        <v>93</v>
      </c>
      <c r="D44" s="12" t="s">
        <v>10</v>
      </c>
      <c r="E44" s="12" t="s">
        <v>11</v>
      </c>
      <c r="F44" s="21" t="s">
        <v>83</v>
      </c>
      <c r="G44" s="45">
        <v>5670</v>
      </c>
      <c r="H44" s="24" t="s">
        <v>70</v>
      </c>
      <c r="I44" s="58">
        <f t="shared" si="0"/>
        <v>34020</v>
      </c>
    </row>
    <row r="45" spans="1:9" s="22" customFormat="1" ht="63">
      <c r="A45" s="25">
        <v>41</v>
      </c>
      <c r="B45" s="48">
        <v>6</v>
      </c>
      <c r="C45" s="16" t="s">
        <v>99</v>
      </c>
      <c r="D45" s="12" t="s">
        <v>10</v>
      </c>
      <c r="E45" s="12" t="s">
        <v>11</v>
      </c>
      <c r="F45" s="21" t="s">
        <v>100</v>
      </c>
      <c r="G45" s="45">
        <v>2643.83</v>
      </c>
      <c r="H45" s="24" t="s">
        <v>17</v>
      </c>
      <c r="I45" s="58">
        <f t="shared" si="0"/>
        <v>15862.98</v>
      </c>
    </row>
    <row r="46" spans="1:9" s="22" customFormat="1" ht="47.25">
      <c r="A46" s="25">
        <v>42</v>
      </c>
      <c r="B46" s="48">
        <v>375</v>
      </c>
      <c r="C46" s="4" t="s">
        <v>55</v>
      </c>
      <c r="D46" s="12" t="s">
        <v>10</v>
      </c>
      <c r="E46" s="12" t="s">
        <v>11</v>
      </c>
      <c r="F46" s="21" t="s">
        <v>56</v>
      </c>
      <c r="G46" s="44">
        <v>41</v>
      </c>
      <c r="H46" s="24" t="s">
        <v>57</v>
      </c>
      <c r="I46" s="58">
        <f t="shared" si="0"/>
        <v>15375</v>
      </c>
    </row>
    <row r="47" spans="1:9" s="22" customFormat="1" ht="47.25">
      <c r="A47" s="25">
        <v>43</v>
      </c>
      <c r="B47" s="47">
        <v>18.36</v>
      </c>
      <c r="C47" s="16" t="s">
        <v>58</v>
      </c>
      <c r="D47" s="12" t="s">
        <v>10</v>
      </c>
      <c r="E47" s="12" t="s">
        <v>11</v>
      </c>
      <c r="F47" s="21" t="s">
        <v>44</v>
      </c>
      <c r="G47" s="45">
        <v>6579</v>
      </c>
      <c r="H47" s="24" t="s">
        <v>42</v>
      </c>
      <c r="I47" s="58">
        <f t="shared" si="0"/>
        <v>120790.44</v>
      </c>
    </row>
    <row r="48" spans="1:9" s="22" customFormat="1" ht="20.100000000000001" customHeight="1">
      <c r="A48" s="25">
        <v>44</v>
      </c>
      <c r="B48" s="47">
        <v>0.372</v>
      </c>
      <c r="C48" s="16" t="s">
        <v>59</v>
      </c>
      <c r="D48" s="12" t="s">
        <v>10</v>
      </c>
      <c r="E48" s="12" t="s">
        <v>11</v>
      </c>
      <c r="F48" s="21" t="s">
        <v>60</v>
      </c>
      <c r="G48" s="45">
        <v>3893.01</v>
      </c>
      <c r="H48" s="24" t="s">
        <v>42</v>
      </c>
      <c r="I48" s="58">
        <f t="shared" si="0"/>
        <v>1448.1997200000001</v>
      </c>
    </row>
    <row r="49" spans="1:9" s="22" customFormat="1" ht="20.100000000000001" customHeight="1">
      <c r="A49" s="25">
        <v>45</v>
      </c>
      <c r="B49" s="47">
        <v>1.5</v>
      </c>
      <c r="C49" s="4" t="s">
        <v>61</v>
      </c>
      <c r="D49" s="12" t="s">
        <v>10</v>
      </c>
      <c r="E49" s="12" t="s">
        <v>11</v>
      </c>
      <c r="F49" s="21" t="s">
        <v>62</v>
      </c>
      <c r="G49" s="45">
        <v>3426</v>
      </c>
      <c r="H49" s="24" t="s">
        <v>39</v>
      </c>
      <c r="I49" s="58">
        <f t="shared" si="0"/>
        <v>5139</v>
      </c>
    </row>
    <row r="50" spans="1:9" s="22" customFormat="1" ht="20.100000000000001" customHeight="1">
      <c r="A50" s="25">
        <v>46</v>
      </c>
      <c r="B50" s="48">
        <v>6</v>
      </c>
      <c r="C50" s="3" t="s">
        <v>73</v>
      </c>
      <c r="D50" s="12" t="s">
        <v>10</v>
      </c>
      <c r="E50" s="12" t="s">
        <v>11</v>
      </c>
      <c r="F50" s="21" t="s">
        <v>84</v>
      </c>
      <c r="G50" s="44">
        <v>126</v>
      </c>
      <c r="H50" s="24" t="s">
        <v>17</v>
      </c>
      <c r="I50" s="58">
        <f t="shared" si="0"/>
        <v>756</v>
      </c>
    </row>
    <row r="51" spans="1:9" s="22" customFormat="1">
      <c r="A51" s="25">
        <v>47</v>
      </c>
      <c r="B51" s="48">
        <v>6</v>
      </c>
      <c r="C51" s="3" t="s">
        <v>74</v>
      </c>
      <c r="D51" s="12" t="s">
        <v>10</v>
      </c>
      <c r="E51" s="12" t="s">
        <v>11</v>
      </c>
      <c r="F51" s="21" t="s">
        <v>85</v>
      </c>
      <c r="G51" s="44">
        <v>79</v>
      </c>
      <c r="H51" s="24" t="s">
        <v>17</v>
      </c>
      <c r="I51" s="58">
        <f t="shared" si="0"/>
        <v>474</v>
      </c>
    </row>
    <row r="52" spans="1:9" s="22" customFormat="1" ht="20.100000000000001" customHeight="1">
      <c r="A52" s="25">
        <v>48</v>
      </c>
      <c r="B52" s="48">
        <v>6</v>
      </c>
      <c r="C52" s="3" t="s">
        <v>75</v>
      </c>
      <c r="D52" s="12" t="s">
        <v>10</v>
      </c>
      <c r="E52" s="12" t="s">
        <v>11</v>
      </c>
      <c r="F52" s="21" t="s">
        <v>86</v>
      </c>
      <c r="G52" s="45">
        <v>4500</v>
      </c>
      <c r="H52" s="24" t="s">
        <v>17</v>
      </c>
      <c r="I52" s="58">
        <f t="shared" si="0"/>
        <v>27000</v>
      </c>
    </row>
    <row r="53" spans="1:9" s="22" customFormat="1" ht="20.100000000000001" customHeight="1">
      <c r="A53" s="25">
        <v>49</v>
      </c>
      <c r="B53" s="48">
        <v>6</v>
      </c>
      <c r="C53" s="3" t="s">
        <v>76</v>
      </c>
      <c r="D53" s="12" t="s">
        <v>10</v>
      </c>
      <c r="E53" s="12" t="s">
        <v>11</v>
      </c>
      <c r="F53" s="21" t="s">
        <v>87</v>
      </c>
      <c r="G53" s="44">
        <v>146.63</v>
      </c>
      <c r="H53" s="24" t="s">
        <v>17</v>
      </c>
      <c r="I53" s="58">
        <f t="shared" si="0"/>
        <v>879.78</v>
      </c>
    </row>
    <row r="54" spans="1:9" s="22" customFormat="1" ht="31.5">
      <c r="A54" s="25">
        <v>50</v>
      </c>
      <c r="B54" s="48">
        <v>6</v>
      </c>
      <c r="C54" s="1" t="s">
        <v>77</v>
      </c>
      <c r="D54" s="12" t="s">
        <v>10</v>
      </c>
      <c r="E54" s="12" t="s">
        <v>11</v>
      </c>
      <c r="F54" s="21" t="s">
        <v>88</v>
      </c>
      <c r="G54" s="44">
        <v>142</v>
      </c>
      <c r="H54" s="24" t="s">
        <v>17</v>
      </c>
      <c r="I54" s="58">
        <f t="shared" si="0"/>
        <v>852</v>
      </c>
    </row>
    <row r="55" spans="1:9" s="22" customFormat="1">
      <c r="A55" s="25">
        <v>51</v>
      </c>
      <c r="B55" s="48">
        <v>18</v>
      </c>
      <c r="C55" s="2" t="s">
        <v>78</v>
      </c>
      <c r="D55" s="12" t="s">
        <v>10</v>
      </c>
      <c r="E55" s="12" t="s">
        <v>11</v>
      </c>
      <c r="F55" s="21" t="s">
        <v>89</v>
      </c>
      <c r="G55" s="44">
        <v>41</v>
      </c>
      <c r="H55" s="24" t="s">
        <v>17</v>
      </c>
      <c r="I55" s="58">
        <f t="shared" si="0"/>
        <v>738</v>
      </c>
    </row>
    <row r="56" spans="1:9" s="22" customFormat="1" ht="20.100000000000001" customHeight="1">
      <c r="A56" s="25">
        <v>52</v>
      </c>
      <c r="B56" s="48">
        <v>18</v>
      </c>
      <c r="C56" s="3" t="s">
        <v>79</v>
      </c>
      <c r="D56" s="12" t="s">
        <v>10</v>
      </c>
      <c r="E56" s="12" t="s">
        <v>11</v>
      </c>
      <c r="F56" s="21" t="s">
        <v>90</v>
      </c>
      <c r="G56" s="44">
        <v>35</v>
      </c>
      <c r="H56" s="24" t="s">
        <v>17</v>
      </c>
      <c r="I56" s="58">
        <f t="shared" si="0"/>
        <v>630</v>
      </c>
    </row>
    <row r="57" spans="1:9" s="22" customFormat="1">
      <c r="A57" s="25">
        <v>53</v>
      </c>
      <c r="B57" s="48">
        <v>6</v>
      </c>
      <c r="C57" s="3" t="s">
        <v>80</v>
      </c>
      <c r="D57" s="12" t="s">
        <v>10</v>
      </c>
      <c r="E57" s="12" t="s">
        <v>11</v>
      </c>
      <c r="F57" s="21" t="s">
        <v>91</v>
      </c>
      <c r="G57" s="44">
        <v>880</v>
      </c>
      <c r="H57" s="24" t="s">
        <v>70</v>
      </c>
      <c r="I57" s="58">
        <f t="shared" si="0"/>
        <v>5280</v>
      </c>
    </row>
    <row r="58" spans="1:9" s="22" customFormat="1">
      <c r="A58" s="25">
        <v>54</v>
      </c>
      <c r="B58" s="48">
        <v>12</v>
      </c>
      <c r="C58" s="5" t="s">
        <v>63</v>
      </c>
      <c r="D58" s="12" t="s">
        <v>10</v>
      </c>
      <c r="E58" s="12" t="s">
        <v>11</v>
      </c>
      <c r="F58" s="21" t="s">
        <v>64</v>
      </c>
      <c r="G58" s="45">
        <v>2789</v>
      </c>
      <c r="H58" s="24" t="s">
        <v>17</v>
      </c>
      <c r="I58" s="58">
        <f t="shared" si="0"/>
        <v>33468</v>
      </c>
    </row>
    <row r="59" spans="1:9" s="22" customFormat="1" ht="63">
      <c r="A59" s="25">
        <v>55</v>
      </c>
      <c r="B59" s="48">
        <v>12</v>
      </c>
      <c r="C59" s="1" t="s">
        <v>65</v>
      </c>
      <c r="D59" s="12" t="s">
        <v>10</v>
      </c>
      <c r="E59" s="12" t="s">
        <v>11</v>
      </c>
      <c r="F59" s="21" t="s">
        <v>66</v>
      </c>
      <c r="G59" s="45">
        <v>1234.2</v>
      </c>
      <c r="H59" s="24" t="s">
        <v>17</v>
      </c>
      <c r="I59" s="58">
        <f t="shared" si="0"/>
        <v>14810.400000000001</v>
      </c>
    </row>
    <row r="60" spans="1:9" s="10" customFormat="1" ht="47.25">
      <c r="A60" s="25">
        <v>56</v>
      </c>
      <c r="B60" s="48">
        <v>12</v>
      </c>
      <c r="C60" s="1" t="s">
        <v>67</v>
      </c>
      <c r="D60" s="12" t="s">
        <v>10</v>
      </c>
      <c r="E60" s="12" t="s">
        <v>11</v>
      </c>
      <c r="F60" s="21" t="s">
        <v>68</v>
      </c>
      <c r="G60" s="44">
        <v>386</v>
      </c>
      <c r="H60" s="24" t="s">
        <v>17</v>
      </c>
      <c r="I60" s="58">
        <f t="shared" si="0"/>
        <v>4632</v>
      </c>
    </row>
    <row r="61" spans="1:9" s="10" customFormat="1">
      <c r="A61" s="25">
        <v>57</v>
      </c>
      <c r="B61" s="48">
        <v>6</v>
      </c>
      <c r="C61" s="2" t="s">
        <v>81</v>
      </c>
      <c r="D61" s="12" t="s">
        <v>10</v>
      </c>
      <c r="E61" s="12" t="s">
        <v>11</v>
      </c>
      <c r="F61" s="21" t="s">
        <v>92</v>
      </c>
      <c r="G61" s="44">
        <v>53</v>
      </c>
      <c r="H61" s="24" t="s">
        <v>17</v>
      </c>
      <c r="I61" s="58">
        <f t="shared" si="0"/>
        <v>318</v>
      </c>
    </row>
    <row r="62" spans="1:9" s="10" customFormat="1">
      <c r="A62" s="25">
        <v>58</v>
      </c>
      <c r="B62" s="47">
        <v>60</v>
      </c>
      <c r="C62" s="5" t="s">
        <v>71</v>
      </c>
      <c r="D62" s="12" t="s">
        <v>10</v>
      </c>
      <c r="E62" s="12" t="s">
        <v>23</v>
      </c>
      <c r="F62" s="21" t="s">
        <v>72</v>
      </c>
      <c r="G62" s="44">
        <v>117.5</v>
      </c>
      <c r="H62" s="24" t="s">
        <v>69</v>
      </c>
      <c r="I62" s="58">
        <f t="shared" si="0"/>
        <v>7050</v>
      </c>
    </row>
    <row r="63" spans="1:9" s="13" customFormat="1" ht="23.25" customHeight="1">
      <c r="A63" s="37" t="s">
        <v>132</v>
      </c>
      <c r="B63" s="38"/>
      <c r="C63" s="38"/>
      <c r="D63" s="38"/>
      <c r="E63" s="38"/>
      <c r="F63" s="38"/>
      <c r="G63" s="38"/>
      <c r="H63" s="39"/>
      <c r="I63" s="40">
        <f>SUM(I5:I62)</f>
        <v>15580196.111720001</v>
      </c>
    </row>
    <row r="64" spans="1:9" ht="26.25" customHeight="1">
      <c r="A64" s="37" t="s">
        <v>133</v>
      </c>
      <c r="B64" s="38"/>
      <c r="C64" s="38"/>
      <c r="D64" s="38"/>
      <c r="E64" s="38"/>
      <c r="F64" s="38"/>
      <c r="G64" s="38"/>
      <c r="H64" s="39"/>
      <c r="I64" s="41">
        <f>I63*0.18</f>
        <v>2804435.3001096002</v>
      </c>
    </row>
    <row r="65" spans="1:9" ht="26.25" customHeight="1">
      <c r="A65" s="37" t="s">
        <v>134</v>
      </c>
      <c r="B65" s="38"/>
      <c r="C65" s="38"/>
      <c r="D65" s="38"/>
      <c r="E65" s="38"/>
      <c r="F65" s="38"/>
      <c r="G65" s="38"/>
      <c r="H65" s="39"/>
      <c r="I65" s="42">
        <f>SUM(I63:I64)</f>
        <v>18384631.411829602</v>
      </c>
    </row>
  </sheetData>
  <mergeCells count="6">
    <mergeCell ref="A65:H65"/>
    <mergeCell ref="A1:I1"/>
    <mergeCell ref="A2:I2"/>
    <mergeCell ref="A3:I3"/>
    <mergeCell ref="A63:H63"/>
    <mergeCell ref="A64:H64"/>
  </mergeCells>
  <pageMargins left="0.47244094488188981" right="0.19685039370078741" top="0.47244094488188981" bottom="0.43307086614173229" header="0.51181102362204722" footer="0.59055118110236227"/>
  <pageSetup paperSize="5"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Schedule</vt:lpstr>
      <vt:lpstr>Schedule!Print_Titles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MP_ADE3_HYD</dc:creator>
  <cp:lastModifiedBy>acer</cp:lastModifiedBy>
  <cp:lastPrinted>2026-02-11T09:24:51Z</cp:lastPrinted>
  <dcterms:created xsi:type="dcterms:W3CDTF">2026-01-07T03:53:57Z</dcterms:created>
  <dcterms:modified xsi:type="dcterms:W3CDTF">2026-02-11T09:25:24Z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2026-01-07T00:00:00Z</vt:filetime>
  </property>
  <property fmtid="{D5CDD505-2E9C-101B-9397-08002B2CF9AE}" pid="3" name="Creator">
    <vt:lpwstr>Form ZFORMAPS_COST_ESTIMAT_PRINTOUT EN</vt:lpwstr>
  </property>
  <property fmtid="{D5CDD505-2E9C-101B-9397-08002B2CF9AE}" pid="4" name="Producer">
    <vt:lpwstr>SAP NetWeaver 754 </vt:lpwstr>
  </property>
  <property fmtid="{D5CDD505-2E9C-101B-9397-08002B2CF9AE}" pid="5" name="LastSaved">
    <vt:filetime>2026-01-07T00:00:00Z</vt:filetime>
  </property>
</Properties>
</file>